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REZIONE_GENERALE\Nucleo-di-Valutazione\verbali\2024\Fattore B_obiettivi\"/>
    </mc:Choice>
  </mc:AlternateContent>
  <xr:revisionPtr revIDLastSave="0" documentId="13_ncr:1_{D59E8484-FE0E-4385-AECE-8950757B33DF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Ferrini" sheetId="42" r:id="rId1"/>
    <sheet name="Foglio2" sheetId="2" r:id="rId2"/>
    <sheet name="Foglio3" sheetId="3" r:id="rId3"/>
  </sheets>
  <definedNames>
    <definedName name="_xlnm.Print_Area" localSheetId="0">Ferrini!$A$1:$I$12</definedName>
  </definedNames>
  <calcPr calcId="191029"/>
</workbook>
</file>

<file path=xl/calcChain.xml><?xml version="1.0" encoding="utf-8"?>
<calcChain xmlns="http://schemas.openxmlformats.org/spreadsheetml/2006/main">
  <c r="C8" i="42" l="1"/>
  <c r="D5" i="42" s="1"/>
  <c r="E5" i="42" s="1"/>
  <c r="G5" i="42" s="1"/>
  <c r="D4" i="42" l="1"/>
  <c r="D7" i="42"/>
  <c r="E7" i="42" s="1"/>
  <c r="G7" i="42" s="1"/>
  <c r="D6" i="42"/>
  <c r="E6" i="42" s="1"/>
  <c r="G6" i="42" s="1"/>
  <c r="D8" i="42" l="1"/>
  <c r="E4" i="42"/>
  <c r="E8" i="42" s="1"/>
  <c r="G4" i="42" l="1"/>
  <c r="G8" i="42" l="1"/>
  <c r="G10" i="42" s="1"/>
  <c r="I10" i="42" s="1"/>
</calcChain>
</file>

<file path=xl/sharedStrings.xml><?xml version="1.0" encoding="utf-8"?>
<sst xmlns="http://schemas.openxmlformats.org/spreadsheetml/2006/main" count="20" uniqueCount="20">
  <si>
    <t xml:space="preserve">OBIETTIVI </t>
  </si>
  <si>
    <t>VOD</t>
  </si>
  <si>
    <t>PUNTEGGIO TOTALE FATTORE</t>
  </si>
  <si>
    <t>Fattore B - Grado di raggiungimento dei risultati in relazione agli obiettivi di PEG</t>
  </si>
  <si>
    <t>PUNTEGGIO REALIZZAZIONE</t>
  </si>
  <si>
    <t>N° OB.</t>
  </si>
  <si>
    <t>%</t>
  </si>
  <si>
    <t xml:space="preserve">VOD NORMALIZZATO SU BASE </t>
  </si>
  <si>
    <r>
      <t xml:space="preserve">VALORE PUNTI SCHEDA = </t>
    </r>
    <r>
      <rPr>
        <b/>
        <sz val="12"/>
        <rFont val="Cambria"/>
        <family val="1"/>
      </rPr>
      <t>30</t>
    </r>
  </si>
  <si>
    <t>PUNTI FATT.B ATTRIIBUITI</t>
  </si>
  <si>
    <t>Piano Operativo Intercomunale Comuni di Pontassieve e Pelago</t>
  </si>
  <si>
    <t>Peso</t>
  </si>
  <si>
    <t>Peso normalizzato</t>
  </si>
  <si>
    <t>Peso normalizzato arrotondato</t>
  </si>
  <si>
    <t>Percentuale di realizzazione</t>
  </si>
  <si>
    <t>ADEMPIMENTI TRASPARENZA E ANTICORRUZIONE</t>
  </si>
  <si>
    <t>Procedura adozione e approvazione Piano Strutturale Intercomunale</t>
  </si>
  <si>
    <t>Attuazione interventi PNRR e PINQUA – Approvazioni varianti al Ruc vigenti in supporto al Settore Lavori Pubblici</t>
  </si>
  <si>
    <t>VALUTAZIONE DELLE PRESTAZIONI E DEI RISULTATI SETTORE 4 FABIO CARLI ANNO 2023</t>
  </si>
  <si>
    <t>il Nucleo di Valutazione (vedi istruttoria documentale del 17/07/24)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</si>
</sst>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3" x14ac:knownFonts="1">
    <font>
      <sz val="10"/>
      <name val="Arial"/>
    </font>
    <font>
      <sz val="11"/>
      <name val="Cambria"/>
      <family val="1"/>
    </font>
    <font>
      <sz val="12"/>
      <name val="Cambria"/>
      <family val="1"/>
    </font>
    <font>
      <b/>
      <sz val="11"/>
      <name val="Cambria"/>
      <family val="1"/>
    </font>
    <font>
      <b/>
      <sz val="12"/>
      <name val="Cambria"/>
      <family val="1"/>
    </font>
    <font>
      <i/>
      <sz val="11"/>
      <name val="Cambria"/>
      <family val="1"/>
    </font>
    <font>
      <b/>
      <sz val="10"/>
      <name val="Cambria"/>
      <family val="1"/>
    </font>
    <font>
      <b/>
      <sz val="11"/>
      <name val="Arial"/>
      <family val="2"/>
    </font>
    <font>
      <sz val="8"/>
      <name val="Cambria"/>
      <family val="1"/>
    </font>
    <font>
      <b/>
      <sz val="10"/>
      <name val="Arial"/>
      <family val="2"/>
    </font>
    <font>
      <sz val="11"/>
      <color theme="1"/>
      <name val="Cambria"/>
      <family val="1"/>
    </font>
    <font>
      <sz val="10"/>
      <color theme="1"/>
      <name val="Cambria"/>
      <family val="1"/>
    </font>
    <font>
      <sz val="8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2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2" fillId="3" borderId="4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4" borderId="1" xfId="0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wrapText="1"/>
    </xf>
    <xf numFmtId="0" fontId="1" fillId="0" borderId="1" xfId="0" applyFont="1" applyBorder="1"/>
    <xf numFmtId="4" fontId="1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14" fontId="7" fillId="0" borderId="0" xfId="0" applyNumberFormat="1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zoomScale="90" zoomScaleNormal="90" workbookViewId="0">
      <selection activeCell="F5" sqref="F5"/>
    </sheetView>
  </sheetViews>
  <sheetFormatPr defaultRowHeight="12.75" x14ac:dyDescent="0.2"/>
  <cols>
    <col min="1" max="1" width="6.85546875" bestFit="1" customWidth="1"/>
    <col min="2" max="2" width="59.7109375" customWidth="1"/>
    <col min="3" max="3" width="10.28515625" customWidth="1"/>
    <col min="4" max="4" width="15.140625" customWidth="1"/>
    <col min="5" max="5" width="14.85546875" customWidth="1"/>
    <col min="6" max="7" width="16.85546875" customWidth="1"/>
  </cols>
  <sheetData>
    <row r="1" spans="1:9" ht="30.2" customHeight="1" x14ac:dyDescent="0.2">
      <c r="A1" s="32" t="s">
        <v>18</v>
      </c>
      <c r="B1" s="32"/>
      <c r="C1" s="32"/>
      <c r="D1" s="32"/>
      <c r="E1" s="32"/>
      <c r="F1" s="32"/>
      <c r="G1" s="32"/>
    </row>
    <row r="2" spans="1:9" ht="14.25" x14ac:dyDescent="0.2">
      <c r="A2" s="33" t="s">
        <v>3</v>
      </c>
      <c r="B2" s="33"/>
      <c r="C2" s="33"/>
      <c r="D2" s="33"/>
      <c r="E2" s="33"/>
      <c r="F2" s="33"/>
      <c r="G2" s="33"/>
    </row>
    <row r="3" spans="1:9" ht="63" x14ac:dyDescent="0.2">
      <c r="A3" s="13" t="s">
        <v>5</v>
      </c>
      <c r="B3" s="14" t="s">
        <v>0</v>
      </c>
      <c r="C3" s="14" t="s">
        <v>11</v>
      </c>
      <c r="D3" s="16" t="s">
        <v>12</v>
      </c>
      <c r="E3" s="16" t="s">
        <v>13</v>
      </c>
      <c r="F3" s="16" t="s">
        <v>14</v>
      </c>
      <c r="G3" s="17" t="s">
        <v>4</v>
      </c>
    </row>
    <row r="4" spans="1:9" ht="14.25" x14ac:dyDescent="0.2">
      <c r="A4" s="9">
        <v>7</v>
      </c>
      <c r="B4" s="11" t="s">
        <v>16</v>
      </c>
      <c r="C4" s="5">
        <v>18</v>
      </c>
      <c r="D4" s="6">
        <f>($C$9/$C$8)*C4</f>
        <v>29.508196721311478</v>
      </c>
      <c r="E4" s="7">
        <f>D4</f>
        <v>29.508196721311478</v>
      </c>
      <c r="F4" s="29">
        <v>100</v>
      </c>
      <c r="G4" s="8">
        <f>E4*F4/100</f>
        <v>29.508196721311478</v>
      </c>
    </row>
    <row r="5" spans="1:9" ht="14.25" x14ac:dyDescent="0.2">
      <c r="A5" s="9">
        <v>8</v>
      </c>
      <c r="B5" s="11" t="s">
        <v>10</v>
      </c>
      <c r="C5" s="5">
        <v>17</v>
      </c>
      <c r="D5" s="3">
        <f>($C$9/$C$8)*C5</f>
        <v>27.868852459016395</v>
      </c>
      <c r="E5" s="7">
        <f>D5</f>
        <v>27.868852459016395</v>
      </c>
      <c r="F5" s="29">
        <v>100</v>
      </c>
      <c r="G5" s="4">
        <f>E5*F5/100</f>
        <v>27.868852459016395</v>
      </c>
    </row>
    <row r="6" spans="1:9" ht="25.5" x14ac:dyDescent="0.2">
      <c r="A6" s="9">
        <v>9</v>
      </c>
      <c r="B6" s="11" t="s">
        <v>17</v>
      </c>
      <c r="C6" s="5">
        <v>16</v>
      </c>
      <c r="D6" s="3">
        <f>($C$9/$C$8)*C6</f>
        <v>26.229508196721312</v>
      </c>
      <c r="E6" s="7">
        <f>D6</f>
        <v>26.229508196721312</v>
      </c>
      <c r="F6" s="29">
        <v>100</v>
      </c>
      <c r="G6" s="4">
        <f>E6*F6/100</f>
        <v>26.229508196721312</v>
      </c>
    </row>
    <row r="7" spans="1:9" ht="14.25" x14ac:dyDescent="0.2">
      <c r="A7" s="9">
        <v>37</v>
      </c>
      <c r="B7" s="12" t="s">
        <v>15</v>
      </c>
      <c r="C7" s="5">
        <v>10</v>
      </c>
      <c r="D7" s="3">
        <f>($C$9/$C$8)*C7</f>
        <v>16.393442622950822</v>
      </c>
      <c r="E7" s="7">
        <f>D7</f>
        <v>16.393442622950822</v>
      </c>
      <c r="F7" s="29">
        <v>71</v>
      </c>
      <c r="G7" s="4">
        <f>E7*F7/100</f>
        <v>11.639344262295083</v>
      </c>
    </row>
    <row r="8" spans="1:9" ht="16.5" thickBot="1" x14ac:dyDescent="0.3">
      <c r="B8" s="18" t="s">
        <v>1</v>
      </c>
      <c r="C8" s="19">
        <f>SUM(C4:C7)</f>
        <v>61</v>
      </c>
      <c r="D8" s="20">
        <f>SUM(D4:D7)</f>
        <v>100</v>
      </c>
      <c r="E8" s="19">
        <f>SUM(E4:E7)</f>
        <v>100</v>
      </c>
      <c r="F8" s="21"/>
      <c r="G8" s="4">
        <f>SUM(G4:G7)</f>
        <v>95.245901639344268</v>
      </c>
    </row>
    <row r="9" spans="1:9" ht="43.5" x14ac:dyDescent="0.25">
      <c r="B9" s="22" t="s">
        <v>7</v>
      </c>
      <c r="C9" s="23">
        <v>100</v>
      </c>
      <c r="D9" s="24" t="s">
        <v>8</v>
      </c>
      <c r="E9" s="25"/>
      <c r="F9" s="25"/>
      <c r="G9" s="26"/>
      <c r="I9" s="15" t="s">
        <v>9</v>
      </c>
    </row>
    <row r="10" spans="1:9" ht="26.45" customHeight="1" thickBot="1" x14ac:dyDescent="0.25">
      <c r="B10" s="27" t="s">
        <v>2</v>
      </c>
      <c r="C10" s="25"/>
      <c r="D10" s="25"/>
      <c r="E10" s="25"/>
      <c r="F10" s="25"/>
      <c r="G10" s="30">
        <f>(G8*C9)/100</f>
        <v>95.245901639344268</v>
      </c>
      <c r="H10" t="s">
        <v>6</v>
      </c>
      <c r="I10" s="10">
        <f>30*G10/100</f>
        <v>28.57377049180328</v>
      </c>
    </row>
    <row r="11" spans="1:9" ht="30.2" customHeight="1" x14ac:dyDescent="0.2">
      <c r="G11" s="2"/>
    </row>
    <row r="12" spans="1:9" ht="27.6" customHeight="1" x14ac:dyDescent="0.25">
      <c r="B12" s="28" t="s">
        <v>19</v>
      </c>
      <c r="C12" s="31"/>
      <c r="D12" s="31"/>
      <c r="E12" s="31"/>
    </row>
    <row r="13" spans="1:9" x14ac:dyDescent="0.2">
      <c r="B13" s="34"/>
      <c r="C13" s="2"/>
      <c r="G13" s="1"/>
    </row>
    <row r="14" spans="1:9" x14ac:dyDescent="0.2">
      <c r="B14" s="34"/>
      <c r="G14" s="1"/>
    </row>
    <row r="15" spans="1:9" x14ac:dyDescent="0.2">
      <c r="B15" s="34"/>
      <c r="G15" s="1"/>
    </row>
    <row r="16" spans="1:9" x14ac:dyDescent="0.2">
      <c r="B16" s="34"/>
      <c r="G16" s="1"/>
    </row>
    <row r="17" spans="2:7" x14ac:dyDescent="0.2">
      <c r="B17" s="34"/>
      <c r="G17" s="1"/>
    </row>
    <row r="18" spans="2:7" x14ac:dyDescent="0.2">
      <c r="B18" s="34"/>
    </row>
    <row r="19" spans="2:7" x14ac:dyDescent="0.2">
      <c r="B19" s="34"/>
    </row>
    <row r="20" spans="2:7" x14ac:dyDescent="0.2">
      <c r="B20" s="34"/>
    </row>
    <row r="21" spans="2:7" x14ac:dyDescent="0.2">
      <c r="B21" s="34"/>
    </row>
  </sheetData>
  <mergeCells count="4">
    <mergeCell ref="C12:E12"/>
    <mergeCell ref="A1:G1"/>
    <mergeCell ref="A2:G2"/>
    <mergeCell ref="B13:B21"/>
  </mergeCells>
  <phoneticPr fontId="0" type="noConversion"/>
  <pageMargins left="0.78740157480314965" right="0.39370078740157483" top="0.98425196850393704" bottom="0.98425196850393704" header="0.51181102362204722" footer="0.51181102362204722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Ferrini</vt:lpstr>
      <vt:lpstr>Foglio2</vt:lpstr>
      <vt:lpstr>Foglio3</vt:lpstr>
      <vt:lpstr>Ferrini!Area_stampa</vt:lpstr>
    </vt:vector>
  </TitlesOfParts>
  <Company>Comune di Pontassieve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Miniati Sandra</dc:creator>
  <cp:lastModifiedBy>Albasini, Niccol�</cp:lastModifiedBy>
  <cp:lastPrinted>2020-11-18T12:05:30Z</cp:lastPrinted>
  <dcterms:created xsi:type="dcterms:W3CDTF">2003-06-26T07:04:56Z</dcterms:created>
  <dcterms:modified xsi:type="dcterms:W3CDTF">2024-07-23T15:43:54Z</dcterms:modified>
</cp:coreProperties>
</file>